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Sellest_töövihikust" defaultThemeVersion="124226"/>
  <mc:AlternateContent xmlns:mc="http://schemas.openxmlformats.org/markup-compatibility/2006">
    <mc:Choice Requires="x15">
      <x15ac:absPath xmlns:x15ac="http://schemas.microsoft.com/office/spreadsheetml/2010/11/ac" url="C:\Users\Palmpro\Dropbox\PC\Desktop\Documents\2025_TÖÖD\374 Kastre v Roiu JJT\374_v01_PP_Kastre vald Roi JJT_2025-09-30\4_Teed-liiklus\TL_Doc\"/>
    </mc:Choice>
  </mc:AlternateContent>
  <xr:revisionPtr revIDLastSave="0" documentId="13_ncr:1_{F7931E49-0289-4CCB-B8FD-B73A400D4686}" xr6:coauthVersionLast="47" xr6:coauthVersionMax="47" xr10:uidLastSave="{00000000-0000-0000-0000-000000000000}"/>
  <bookViews>
    <workbookView xWindow="-120" yWindow="-120" windowWidth="29040" windowHeight="15720" xr2:uid="{932F9357-C147-4AF5-8C7D-B124A12C94B7}"/>
  </bookViews>
  <sheets>
    <sheet name="Kululoend " sheetId="51" r:id="rId1"/>
  </sheets>
  <definedNames>
    <definedName name="_xlnm.Print_Titles" localSheetId="0">'Kululoend '!$5:$5</definedName>
  </definedNames>
  <calcPr calcId="191029"/>
</workbook>
</file>

<file path=xl/calcChain.xml><?xml version="1.0" encoding="utf-8"?>
<calcChain xmlns="http://schemas.openxmlformats.org/spreadsheetml/2006/main">
  <c r="G53" i="51" l="1"/>
  <c r="G54" i="51" l="1"/>
  <c r="G55" i="51" s="1"/>
  <c r="G56" i="51" l="1"/>
  <c r="G57" i="51" s="1"/>
</calcChain>
</file>

<file path=xl/sharedStrings.xml><?xml version="1.0" encoding="utf-8"?>
<sst xmlns="http://schemas.openxmlformats.org/spreadsheetml/2006/main" count="103" uniqueCount="68">
  <si>
    <t xml:space="preserve"> </t>
  </si>
  <si>
    <t>Maht</t>
  </si>
  <si>
    <t>m</t>
  </si>
  <si>
    <t>summa</t>
  </si>
  <si>
    <t>Proovivõtt ja katsetamine</t>
  </si>
  <si>
    <t>Ehituseks sobimatu pinnase kaevandamine</t>
  </si>
  <si>
    <t>Load, kindlustused</t>
  </si>
  <si>
    <t>Tööpiirkonna korrashoid</t>
  </si>
  <si>
    <t>Tööde mõõdistamine ja märkimistööd</t>
  </si>
  <si>
    <t>tk</t>
  </si>
  <si>
    <t>Maksumus</t>
  </si>
  <si>
    <t>Kasvupinnase eemaldamine</t>
  </si>
  <si>
    <t>Art. nr.</t>
  </si>
  <si>
    <t>Töö kirjeldus</t>
  </si>
  <si>
    <t>Üh. hind</t>
  </si>
  <si>
    <t>3 MULLATÖÖD</t>
  </si>
  <si>
    <t>1 ÜLDISED</t>
  </si>
  <si>
    <t>4 KATENDI  EHITUS</t>
  </si>
  <si>
    <t>7 LIIKLUKORRALDUS- JA OHUTUSVAHENDID</t>
  </si>
  <si>
    <t>Liiklusmärgi postid koos vundamendiga</t>
  </si>
  <si>
    <t xml:space="preserve">Tee maa-ala puhastamine </t>
  </si>
  <si>
    <t>KÕIK KOKKU:</t>
  </si>
  <si>
    <t>OBJEKT KOKKU:</t>
  </si>
  <si>
    <t>9 MAASTIKUKUJUNDUSTÖÖD</t>
  </si>
  <si>
    <t>Kokku koos ettenägemata töödega</t>
  </si>
  <si>
    <t>Märkused:</t>
  </si>
  <si>
    <t>1. Esitatud töödemahud on teoreetilised, st need on mõõdetud jooniste alusel ehitustarindi geomeetrilistest mõõtmetest lähtuvalt (materjalid on arvestatud paigaldatuna ja tihendatuna). Kõik mahud tuleb tööde käigus täpsustada.</t>
  </si>
  <si>
    <t>2. Objektil võib esineda tundmatuid maa- aluseid kommunikatsioone (elektri-, side-, veevõrgud ja muud rajatised), mis võivad suurendada tööde mahtusid ja tööde maksumust.</t>
  </si>
  <si>
    <r>
      <t>m</t>
    </r>
    <r>
      <rPr>
        <vertAlign val="superscript"/>
        <sz val="10"/>
        <rFont val="Arial"/>
        <family val="1"/>
        <charset val="186"/>
      </rPr>
      <t>2</t>
    </r>
  </si>
  <si>
    <r>
      <t>m</t>
    </r>
    <r>
      <rPr>
        <vertAlign val="superscript"/>
        <sz val="10"/>
        <rFont val="Arial"/>
        <family val="1"/>
        <charset val="186"/>
      </rPr>
      <t>3</t>
    </r>
  </si>
  <si>
    <t>Ettenägemata tööd 5  %</t>
  </si>
  <si>
    <r>
      <t xml:space="preserve">Muldkeha ehitus juurdeveetavast pinnasest, filtr. </t>
    </r>
    <r>
      <rPr>
        <sz val="10"/>
        <rFont val="Calibri"/>
        <family val="2"/>
        <charset val="186"/>
      </rPr>
      <t>≥</t>
    </r>
    <r>
      <rPr>
        <sz val="10"/>
        <rFont val="Times New Roman"/>
        <family val="1"/>
        <charset val="186"/>
      </rPr>
      <t xml:space="preserve"> 0,5 m/ööp</t>
    </r>
  </si>
  <si>
    <t xml:space="preserve"> MAKSUMUSE HINNANG</t>
  </si>
  <si>
    <t>Mõõt- ühik</t>
  </si>
  <si>
    <t>Muru kasvualuse rajamine ja muru külvamine</t>
  </si>
  <si>
    <t>Ettevalmistustööd</t>
  </si>
  <si>
    <t>Killustikalus h=20 cm</t>
  </si>
  <si>
    <t>Liiklusmärgid 0 suurusgrupp</t>
  </si>
  <si>
    <t>Kruntimine bituumenemulsiooniga</t>
  </si>
  <si>
    <t>3.Kasutatud " Teetööde tehniline kirjeldus" versiooni MA 2019-xxx (MA peadirektori 18.02.2019 käskkiri nr 1/2/19/096)</t>
  </si>
  <si>
    <t>Ajutised tööd</t>
  </si>
  <si>
    <t>Äärekivide lammutamine</t>
  </si>
  <si>
    <t>Ajutine liikluskorraldus (s.h. infotahvlid ja liikluskorraldusprojekt)</t>
  </si>
  <si>
    <t>Killustikalus h=25 cm</t>
  </si>
  <si>
    <r>
      <t xml:space="preserve">Tihedast asfaltbetoonist kiht AC 8 Surf </t>
    </r>
    <r>
      <rPr>
        <i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 xml:space="preserve">h=5 cm  </t>
    </r>
    <r>
      <rPr>
        <i/>
        <sz val="10"/>
        <rFont val="Times New Roman"/>
        <family val="1"/>
        <charset val="186"/>
      </rPr>
      <t xml:space="preserve">                                                                                  </t>
    </r>
  </si>
  <si>
    <t>2 EHITUSOBJEKTI  ETTEVALMISTAMINE</t>
  </si>
  <si>
    <t>8 TEHNOVÕRGUD</t>
  </si>
  <si>
    <t>Kraavide puhastamine</t>
  </si>
  <si>
    <t>5 DRENAAZ JA TRUUBID</t>
  </si>
  <si>
    <t>Ol. olevate sidekaablite kaitsmine (paigald. torusse d100)</t>
  </si>
  <si>
    <t>Kraavide ja nõvade kaevamine</t>
  </si>
  <si>
    <t>Teekattemärgistus värviga</t>
  </si>
  <si>
    <t>Teekattemärgistus termovaluplastikuga</t>
  </si>
  <si>
    <t>Plasttruup SN8 d400</t>
  </si>
  <si>
    <t>Peenarde kindlust. kivimaterjali seguga fr. 0/32 h=6 cm</t>
  </si>
  <si>
    <t>Üksikpuude ja põõsaste eemaldamine koos kändude juurimisega (freesimisega)</t>
  </si>
  <si>
    <t>Ol. ol. sõidutee katendi  freesimine h=8 cm</t>
  </si>
  <si>
    <t>Kahepoolne põrkepiire N2W3</t>
  </si>
  <si>
    <t>Käibemaks 22%</t>
  </si>
  <si>
    <t>Betoonäärekivid 15x29 cm</t>
  </si>
  <si>
    <r>
      <t xml:space="preserve">Tihedast asfaltbetoonist kiht AC 16 Surf </t>
    </r>
    <r>
      <rPr>
        <i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h=6 cm  (MS)</t>
    </r>
    <r>
      <rPr>
        <i/>
        <sz val="10"/>
        <rFont val="Times New Roman"/>
        <family val="1"/>
        <charset val="186"/>
      </rPr>
      <t xml:space="preserve">                                                                                  </t>
    </r>
  </si>
  <si>
    <t>Sidumata segust kate (s.h. purustatud kruus) h=20 cm</t>
  </si>
  <si>
    <t>Aheraine ja liiva segu (50:50)  h=30 cm</t>
  </si>
  <si>
    <t>Aheraine ja liiva segu (50:50)  h=20 cm</t>
  </si>
  <si>
    <r>
      <t xml:space="preserve">Tihedast asfaltbetoonist kiht AC 16 Surf </t>
    </r>
    <r>
      <rPr>
        <i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 xml:space="preserve">h=6 cm  </t>
    </r>
    <r>
      <rPr>
        <i/>
        <sz val="10"/>
        <rFont val="Times New Roman"/>
        <family val="1"/>
        <charset val="186"/>
      </rPr>
      <t xml:space="preserve">                                                                                  </t>
    </r>
  </si>
  <si>
    <t>Plasttruupide D400 lammutamine</t>
  </si>
  <si>
    <t>Terastruup D1000</t>
  </si>
  <si>
    <t>Ankurdav mahaviik (l= 8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</si>
</sst>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k_r_-;\-* #,##0\ _k_r_-;_-* &quot;-&quot;\ _k_r_-;_-@_-"/>
    <numFmt numFmtId="165" formatCode="0.0"/>
    <numFmt numFmtId="166" formatCode="#,##0\ _k_r"/>
    <numFmt numFmtId="167" formatCode="#\ ###\ ###"/>
    <numFmt numFmtId="168" formatCode="#.0\ ###\ ###"/>
  </numFmts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0"/>
      <name val="Calibri"/>
      <family val="2"/>
      <charset val="186"/>
    </font>
    <font>
      <vertAlign val="superscript"/>
      <sz val="10"/>
      <name val="Arial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3" borderId="0" applyNumberFormat="0" applyBorder="0" applyAlignment="0" applyProtection="0"/>
    <xf numFmtId="0" fontId="7" fillId="20" borderId="1" applyNumberFormat="0" applyAlignment="0" applyProtection="0"/>
    <xf numFmtId="0" fontId="12" fillId="21" borderId="2" applyNumberFormat="0" applyAlignment="0" applyProtection="0"/>
    <xf numFmtId="0" fontId="19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20" fillId="7" borderId="1" applyNumberFormat="0" applyAlignment="0" applyProtection="0"/>
    <xf numFmtId="0" fontId="13" fillId="0" borderId="7" applyNumberFormat="0" applyFill="0" applyAlignment="0" applyProtection="0"/>
    <xf numFmtId="0" fontId="14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15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25" fillId="0" borderId="0" xfId="0" applyFont="1" applyAlignment="1">
      <alignment horizontal="center"/>
    </xf>
    <xf numFmtId="0" fontId="25" fillId="0" borderId="0" xfId="0" applyFont="1"/>
    <xf numFmtId="0" fontId="24" fillId="0" borderId="0" xfId="0" applyFont="1" applyAlignment="1">
      <alignment horizontal="center" vertical="center" wrapText="1"/>
    </xf>
    <xf numFmtId="0" fontId="24" fillId="0" borderId="0" xfId="0" applyFont="1"/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165" fontId="25" fillId="0" borderId="0" xfId="0" applyNumberFormat="1" applyFont="1" applyAlignment="1">
      <alignment horizontal="center"/>
    </xf>
    <xf numFmtId="167" fontId="28" fillId="0" borderId="17" xfId="37" applyNumberFormat="1" applyFont="1" applyBorder="1" applyAlignment="1" applyProtection="1">
      <alignment horizontal="center" vertical="center" wrapText="1"/>
      <protection hidden="1"/>
    </xf>
    <xf numFmtId="168" fontId="28" fillId="0" borderId="17" xfId="37" applyNumberFormat="1" applyFont="1" applyBorder="1" applyAlignment="1" applyProtection="1">
      <alignment horizontal="center" vertical="center" wrapText="1"/>
      <protection hidden="1"/>
    </xf>
    <xf numFmtId="167" fontId="28" fillId="0" borderId="24" xfId="37" applyNumberFormat="1" applyFont="1" applyBorder="1" applyAlignment="1" applyProtection="1">
      <alignment horizontal="center" vertical="center" wrapText="1"/>
      <protection hidden="1"/>
    </xf>
    <xf numFmtId="167" fontId="28" fillId="0" borderId="0" xfId="37" applyNumberFormat="1" applyFont="1" applyAlignment="1" applyProtection="1">
      <alignment horizontal="center" vertical="center" wrapText="1"/>
      <protection hidden="1"/>
    </xf>
    <xf numFmtId="0" fontId="25" fillId="0" borderId="22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9" fillId="0" borderId="10" xfId="0" applyFont="1" applyBorder="1"/>
    <xf numFmtId="165" fontId="25" fillId="0" borderId="10" xfId="0" applyNumberFormat="1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166" fontId="30" fillId="0" borderId="11" xfId="0" applyNumberFormat="1" applyFont="1" applyBorder="1" applyAlignment="1">
      <alignment horizontal="center" vertical="top"/>
    </xf>
    <xf numFmtId="166" fontId="30" fillId="0" borderId="0" xfId="0" applyNumberFormat="1" applyFont="1" applyAlignment="1">
      <alignment horizontal="center" vertical="top"/>
    </xf>
    <xf numFmtId="0" fontId="25" fillId="0" borderId="20" xfId="0" applyFont="1" applyBorder="1"/>
    <xf numFmtId="0" fontId="25" fillId="0" borderId="20" xfId="0" applyFont="1" applyBorder="1" applyAlignment="1">
      <alignment horizontal="center"/>
    </xf>
    <xf numFmtId="164" fontId="31" fillId="0" borderId="19" xfId="0" applyNumberFormat="1" applyFont="1" applyBorder="1" applyAlignment="1">
      <alignment horizontal="center" vertical="top"/>
    </xf>
    <xf numFmtId="164" fontId="31" fillId="0" borderId="0" xfId="0" applyNumberFormat="1" applyFont="1" applyAlignment="1">
      <alignment horizontal="center" vertical="top"/>
    </xf>
    <xf numFmtId="0" fontId="25" fillId="0" borderId="25" xfId="0" applyFont="1" applyBorder="1" applyAlignment="1">
      <alignment horizontal="center"/>
    </xf>
    <xf numFmtId="0" fontId="29" fillId="0" borderId="25" xfId="0" applyFont="1" applyBorder="1"/>
    <xf numFmtId="165" fontId="25" fillId="0" borderId="25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center" vertical="top"/>
    </xf>
    <xf numFmtId="1" fontId="25" fillId="0" borderId="20" xfId="0" applyNumberFormat="1" applyFont="1" applyBorder="1" applyAlignment="1">
      <alignment horizontal="center" vertical="top"/>
    </xf>
    <xf numFmtId="165" fontId="30" fillId="0" borderId="20" xfId="0" applyNumberFormat="1" applyFont="1" applyBorder="1" applyAlignment="1">
      <alignment horizontal="center" vertical="top"/>
    </xf>
    <xf numFmtId="0" fontId="34" fillId="0" borderId="0" xfId="0" applyFont="1"/>
    <xf numFmtId="165" fontId="34" fillId="0" borderId="0" xfId="0" applyNumberFormat="1" applyFont="1"/>
    <xf numFmtId="0" fontId="25" fillId="0" borderId="14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" fillId="0" borderId="20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top"/>
    </xf>
    <xf numFmtId="1" fontId="2" fillId="0" borderId="20" xfId="0" applyNumberFormat="1" applyFont="1" applyBorder="1" applyAlignment="1">
      <alignment horizontal="center" vertical="top"/>
    </xf>
    <xf numFmtId="165" fontId="30" fillId="0" borderId="21" xfId="0" applyNumberFormat="1" applyFont="1" applyBorder="1" applyAlignment="1">
      <alignment horizontal="center" vertical="top"/>
    </xf>
    <xf numFmtId="1" fontId="28" fillId="0" borderId="13" xfId="37" applyNumberFormat="1" applyFont="1" applyBorder="1" applyAlignment="1" applyProtection="1">
      <alignment horizontal="center" vertical="center" wrapText="1"/>
      <protection hidden="1"/>
    </xf>
    <xf numFmtId="0" fontId="25" fillId="0" borderId="16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 vertical="top"/>
    </xf>
    <xf numFmtId="0" fontId="25" fillId="0" borderId="27" xfId="0" applyFont="1" applyBorder="1" applyAlignment="1">
      <alignment horizontal="center" vertical="top"/>
    </xf>
    <xf numFmtId="165" fontId="31" fillId="0" borderId="25" xfId="0" applyNumberFormat="1" applyFont="1" applyBorder="1" applyAlignment="1">
      <alignment horizontal="center"/>
    </xf>
    <xf numFmtId="1" fontId="25" fillId="0" borderId="20" xfId="0" applyNumberFormat="1" applyFont="1" applyBorder="1" applyAlignment="1">
      <alignment horizontal="center"/>
    </xf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164" fontId="33" fillId="0" borderId="12" xfId="0" applyNumberFormat="1" applyFont="1" applyBorder="1" applyAlignment="1">
      <alignment horizontal="center" vertical="top"/>
    </xf>
    <xf numFmtId="0" fontId="2" fillId="0" borderId="28" xfId="0" applyFont="1" applyBorder="1" applyAlignment="1">
      <alignment horizontal="center" vertical="top"/>
    </xf>
    <xf numFmtId="1" fontId="25" fillId="0" borderId="21" xfId="0" applyNumberFormat="1" applyFont="1" applyBorder="1" applyAlignment="1">
      <alignment horizontal="center" vertical="top"/>
    </xf>
    <xf numFmtId="164" fontId="31" fillId="0" borderId="18" xfId="0" applyNumberFormat="1" applyFont="1" applyBorder="1" applyAlignment="1">
      <alignment horizontal="center" vertical="top"/>
    </xf>
    <xf numFmtId="0" fontId="3" fillId="0" borderId="25" xfId="0" applyFont="1" applyBorder="1"/>
    <xf numFmtId="0" fontId="2" fillId="0" borderId="25" xfId="0" applyFont="1" applyBorder="1" applyAlignment="1">
      <alignment horizontal="center"/>
    </xf>
    <xf numFmtId="165" fontId="2" fillId="0" borderId="25" xfId="0" applyNumberFormat="1" applyFont="1" applyBorder="1" applyAlignment="1">
      <alignment horizontal="center"/>
    </xf>
    <xf numFmtId="0" fontId="25" fillId="0" borderId="21" xfId="0" applyFont="1" applyBorder="1" applyAlignment="1">
      <alignment vertical="top" wrapText="1"/>
    </xf>
    <xf numFmtId="0" fontId="25" fillId="0" borderId="21" xfId="0" applyFont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1" fontId="2" fillId="0" borderId="25" xfId="0" applyNumberFormat="1" applyFont="1" applyBorder="1" applyAlignment="1">
      <alignment horizontal="center" vertical="top"/>
    </xf>
    <xf numFmtId="165" fontId="30" fillId="0" borderId="25" xfId="0" applyNumberFormat="1" applyFont="1" applyBorder="1" applyAlignment="1">
      <alignment horizontal="center" vertical="top"/>
    </xf>
    <xf numFmtId="165" fontId="2" fillId="0" borderId="20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167" fontId="4" fillId="0" borderId="0" xfId="37" applyNumberFormat="1" applyFont="1" applyAlignment="1" applyProtection="1">
      <alignment horizontal="center" vertical="center" wrapText="1"/>
      <protection hidden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9" fillId="0" borderId="0" xfId="0" applyFont="1" applyAlignment="1">
      <alignment horizontal="right" vertical="top"/>
    </xf>
    <xf numFmtId="0" fontId="32" fillId="0" borderId="0" xfId="0" applyFont="1" applyAlignment="1">
      <alignment horizontal="right" vertical="top"/>
    </xf>
    <xf numFmtId="0" fontId="32" fillId="0" borderId="15" xfId="0" applyFont="1" applyBorder="1" applyAlignment="1">
      <alignment horizontal="right" vertical="top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37" xr:uid="{00000000-0005-0000-0000-000025000000}"/>
    <cellStyle name="Normal 2" xfId="38" xr:uid="{00000000-0005-0000-0000-000026000000}"/>
    <cellStyle name="Normal 3" xfId="44" xr:uid="{00000000-0005-0000-0000-000027000000}"/>
    <cellStyle name="Normal 4" xfId="45" xr:uid="{C215F29E-E85D-4DDB-A750-F7AC1A107F59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eht7"/>
  <dimension ref="A1:H80"/>
  <sheetViews>
    <sheetView tabSelected="1" topLeftCell="A41" workbookViewId="0">
      <selection activeCell="Q59" sqref="Q59:Q60"/>
    </sheetView>
  </sheetViews>
  <sheetFormatPr defaultColWidth="9.140625" defaultRowHeight="12.75" x14ac:dyDescent="0.2"/>
  <cols>
    <col min="1" max="1" width="3.140625" style="2" customWidth="1"/>
    <col min="2" max="2" width="5.85546875" style="1" customWidth="1"/>
    <col min="3" max="3" width="47.28515625" style="2" customWidth="1"/>
    <col min="4" max="4" width="6.7109375" style="1" customWidth="1"/>
    <col min="5" max="5" width="8.28515625" style="7" customWidth="1"/>
    <col min="6" max="6" width="8.5703125" style="1" customWidth="1"/>
    <col min="7" max="7" width="12.7109375" style="1" customWidth="1"/>
    <col min="8" max="8" width="12.28515625" style="1" customWidth="1"/>
    <col min="9" max="16384" width="9.140625" style="2"/>
  </cols>
  <sheetData>
    <row r="1" spans="2:8" ht="14.25" customHeight="1" x14ac:dyDescent="0.2">
      <c r="B1" s="65" t="s">
        <v>0</v>
      </c>
      <c r="C1" s="66"/>
      <c r="D1" s="66"/>
      <c r="E1" s="66"/>
      <c r="F1" s="66"/>
      <c r="G1" s="66"/>
    </row>
    <row r="2" spans="2:8" ht="13.5" customHeight="1" x14ac:dyDescent="0.2">
      <c r="B2" s="65" t="s">
        <v>32</v>
      </c>
      <c r="C2" s="66"/>
      <c r="D2" s="66"/>
      <c r="E2" s="66"/>
      <c r="F2" s="66"/>
      <c r="G2" s="66"/>
      <c r="H2" s="3"/>
    </row>
    <row r="3" spans="2:8" ht="11.25" customHeight="1" x14ac:dyDescent="0.3">
      <c r="B3" s="5"/>
      <c r="C3" s="6" t="s">
        <v>0</v>
      </c>
      <c r="D3" s="6" t="s">
        <v>0</v>
      </c>
    </row>
    <row r="4" spans="2:8" ht="24.75" customHeight="1" x14ac:dyDescent="0.2">
      <c r="B4" s="41" t="s">
        <v>12</v>
      </c>
      <c r="C4" s="8" t="s">
        <v>13</v>
      </c>
      <c r="D4" s="8" t="s">
        <v>33</v>
      </c>
      <c r="E4" s="9" t="s">
        <v>1</v>
      </c>
      <c r="F4" s="8" t="s">
        <v>14</v>
      </c>
      <c r="G4" s="10" t="s">
        <v>10</v>
      </c>
      <c r="H4" s="11"/>
    </row>
    <row r="5" spans="2:8" x14ac:dyDescent="0.2">
      <c r="B5" s="42">
        <v>1</v>
      </c>
      <c r="C5" s="12">
        <v>2</v>
      </c>
      <c r="D5" s="12">
        <v>3</v>
      </c>
      <c r="E5" s="12">
        <v>4</v>
      </c>
      <c r="F5" s="12">
        <v>5</v>
      </c>
      <c r="G5" s="13">
        <v>6</v>
      </c>
    </row>
    <row r="6" spans="2:8" x14ac:dyDescent="0.2">
      <c r="B6" s="14"/>
      <c r="C6" s="15" t="s">
        <v>16</v>
      </c>
      <c r="D6" s="14"/>
      <c r="E6" s="16"/>
      <c r="F6" s="17"/>
      <c r="G6" s="18"/>
      <c r="H6" s="19"/>
    </row>
    <row r="7" spans="2:8" ht="13.5" x14ac:dyDescent="0.2">
      <c r="B7" s="43">
        <v>10201</v>
      </c>
      <c r="C7" s="20" t="s">
        <v>4</v>
      </c>
      <c r="D7" s="21" t="s">
        <v>3</v>
      </c>
      <c r="E7" s="48">
        <v>1</v>
      </c>
      <c r="F7" s="31">
        <v>1500</v>
      </c>
      <c r="G7" s="22">
        <v>0</v>
      </c>
      <c r="H7" s="23"/>
    </row>
    <row r="8" spans="2:8" ht="13.5" x14ac:dyDescent="0.2">
      <c r="B8" s="44">
        <v>10202</v>
      </c>
      <c r="C8" s="20" t="s">
        <v>6</v>
      </c>
      <c r="D8" s="21" t="s">
        <v>3</v>
      </c>
      <c r="E8" s="48">
        <v>1</v>
      </c>
      <c r="F8" s="31">
        <v>500</v>
      </c>
      <c r="G8" s="22">
        <v>0</v>
      </c>
      <c r="H8" s="23"/>
    </row>
    <row r="9" spans="2:8" ht="13.5" x14ac:dyDescent="0.2">
      <c r="B9" s="44">
        <v>10204</v>
      </c>
      <c r="C9" s="20" t="s">
        <v>7</v>
      </c>
      <c r="D9" s="21" t="s">
        <v>3</v>
      </c>
      <c r="E9" s="48">
        <v>1</v>
      </c>
      <c r="F9" s="31">
        <v>700</v>
      </c>
      <c r="G9" s="22">
        <v>0</v>
      </c>
      <c r="H9" s="23"/>
    </row>
    <row r="10" spans="2:8" ht="13.5" x14ac:dyDescent="0.2">
      <c r="B10" s="44">
        <v>10210</v>
      </c>
      <c r="C10" s="49" t="s">
        <v>40</v>
      </c>
      <c r="D10" s="50" t="s">
        <v>3</v>
      </c>
      <c r="E10" s="48">
        <v>1</v>
      </c>
      <c r="F10" s="31">
        <v>500</v>
      </c>
      <c r="G10" s="22">
        <v>0</v>
      </c>
      <c r="H10" s="23"/>
    </row>
    <row r="11" spans="2:8" ht="13.5" x14ac:dyDescent="0.2">
      <c r="B11" s="44">
        <v>10211</v>
      </c>
      <c r="C11" s="20" t="s">
        <v>8</v>
      </c>
      <c r="D11" s="21" t="s">
        <v>3</v>
      </c>
      <c r="E11" s="48">
        <v>1</v>
      </c>
      <c r="F11" s="31">
        <v>1500</v>
      </c>
      <c r="G11" s="22">
        <v>0</v>
      </c>
      <c r="H11" s="23"/>
    </row>
    <row r="12" spans="2:8" ht="13.5" x14ac:dyDescent="0.2">
      <c r="B12" s="24"/>
      <c r="C12" s="55" t="s">
        <v>45</v>
      </c>
      <c r="D12" s="24"/>
      <c r="E12" s="26"/>
      <c r="F12" s="27"/>
      <c r="G12" s="22"/>
      <c r="H12" s="19"/>
    </row>
    <row r="13" spans="2:8" ht="13.5" x14ac:dyDescent="0.2">
      <c r="B13" s="45">
        <v>20101</v>
      </c>
      <c r="C13" s="37" t="s">
        <v>35</v>
      </c>
      <c r="D13" s="38" t="s">
        <v>3</v>
      </c>
      <c r="E13" s="39">
        <v>1</v>
      </c>
      <c r="F13" s="31">
        <v>1200</v>
      </c>
      <c r="G13" s="22">
        <v>0</v>
      </c>
      <c r="H13" s="19"/>
    </row>
    <row r="14" spans="2:8" ht="14.25" x14ac:dyDescent="0.2">
      <c r="B14" s="44">
        <v>20212</v>
      </c>
      <c r="C14" s="20" t="s">
        <v>20</v>
      </c>
      <c r="D14" s="21" t="s">
        <v>28</v>
      </c>
      <c r="E14" s="30">
        <v>8551</v>
      </c>
      <c r="F14" s="31">
        <v>0.2</v>
      </c>
      <c r="G14" s="22">
        <v>0</v>
      </c>
      <c r="H14" s="23"/>
    </row>
    <row r="15" spans="2:8" ht="25.5" x14ac:dyDescent="0.2">
      <c r="B15" s="46">
        <v>20208</v>
      </c>
      <c r="C15" s="37" t="s">
        <v>55</v>
      </c>
      <c r="D15" s="38" t="s">
        <v>9</v>
      </c>
      <c r="E15" s="30">
        <v>25</v>
      </c>
      <c r="F15" s="31">
        <v>70</v>
      </c>
      <c r="G15" s="22">
        <v>0</v>
      </c>
      <c r="H15" s="23"/>
    </row>
    <row r="16" spans="2:8" ht="13.5" x14ac:dyDescent="0.2">
      <c r="B16" s="46">
        <v>20306</v>
      </c>
      <c r="C16" s="37" t="s">
        <v>65</v>
      </c>
      <c r="D16" s="38" t="s">
        <v>2</v>
      </c>
      <c r="E16" s="30">
        <v>17</v>
      </c>
      <c r="F16" s="31">
        <v>60</v>
      </c>
      <c r="G16" s="22">
        <v>0</v>
      </c>
      <c r="H16" s="23"/>
    </row>
    <row r="17" spans="2:8" ht="13.5" x14ac:dyDescent="0.2">
      <c r="B17" s="46">
        <v>20313</v>
      </c>
      <c r="C17" s="37" t="s">
        <v>41</v>
      </c>
      <c r="D17" s="38" t="s">
        <v>2</v>
      </c>
      <c r="E17" s="30">
        <v>17</v>
      </c>
      <c r="F17" s="31">
        <v>9</v>
      </c>
      <c r="G17" s="22">
        <v>0</v>
      </c>
      <c r="H17" s="23"/>
    </row>
    <row r="18" spans="2:8" ht="12" customHeight="1" x14ac:dyDescent="0.25">
      <c r="B18" s="24"/>
      <c r="C18" s="25" t="s">
        <v>15</v>
      </c>
      <c r="D18" s="24"/>
      <c r="E18" s="26"/>
      <c r="F18" s="47"/>
      <c r="G18" s="22">
        <v>0</v>
      </c>
      <c r="H18" s="19"/>
    </row>
    <row r="19" spans="2:8" ht="14.25" x14ac:dyDescent="0.2">
      <c r="B19" s="45">
        <v>30101</v>
      </c>
      <c r="C19" s="28" t="s">
        <v>11</v>
      </c>
      <c r="D19" s="29" t="s">
        <v>29</v>
      </c>
      <c r="E19" s="30">
        <v>2750</v>
      </c>
      <c r="F19" s="31">
        <v>4</v>
      </c>
      <c r="G19" s="22">
        <v>0</v>
      </c>
      <c r="H19" s="23"/>
    </row>
    <row r="20" spans="2:8" ht="14.25" x14ac:dyDescent="0.2">
      <c r="B20" s="45">
        <v>30103</v>
      </c>
      <c r="C20" s="28" t="s">
        <v>5</v>
      </c>
      <c r="D20" s="29" t="s">
        <v>29</v>
      </c>
      <c r="E20" s="30">
        <v>2913.6900000000005</v>
      </c>
      <c r="F20" s="31">
        <v>4</v>
      </c>
      <c r="G20" s="22">
        <v>0</v>
      </c>
      <c r="H20" s="23"/>
    </row>
    <row r="21" spans="2:8" ht="14.25" x14ac:dyDescent="0.2">
      <c r="B21" s="45">
        <v>30107</v>
      </c>
      <c r="C21" s="37" t="s">
        <v>50</v>
      </c>
      <c r="D21" s="29" t="s">
        <v>29</v>
      </c>
      <c r="E21" s="30">
        <v>50</v>
      </c>
      <c r="F21" s="31">
        <v>4.5</v>
      </c>
      <c r="G21" s="22">
        <v>0</v>
      </c>
      <c r="H21" s="23"/>
    </row>
    <row r="22" spans="2:8" ht="13.5" x14ac:dyDescent="0.2">
      <c r="B22" s="45">
        <v>30201</v>
      </c>
      <c r="C22" s="37" t="s">
        <v>47</v>
      </c>
      <c r="D22" s="38" t="s">
        <v>2</v>
      </c>
      <c r="E22" s="30">
        <v>10</v>
      </c>
      <c r="F22" s="31">
        <v>4</v>
      </c>
      <c r="G22" s="22">
        <v>0</v>
      </c>
      <c r="H22" s="23"/>
    </row>
    <row r="23" spans="2:8" ht="17.25" customHeight="1" x14ac:dyDescent="0.2">
      <c r="B23" s="45">
        <v>30402</v>
      </c>
      <c r="C23" s="37" t="s">
        <v>31</v>
      </c>
      <c r="D23" s="29" t="s">
        <v>29</v>
      </c>
      <c r="E23" s="30">
        <v>3303.2280000000005</v>
      </c>
      <c r="F23" s="31">
        <v>11</v>
      </c>
      <c r="G23" s="22">
        <v>0</v>
      </c>
      <c r="H23" s="23"/>
    </row>
    <row r="24" spans="2:8" ht="14.25" x14ac:dyDescent="0.2">
      <c r="B24" s="45">
        <v>30501</v>
      </c>
      <c r="C24" s="37" t="s">
        <v>62</v>
      </c>
      <c r="D24" s="29" t="s">
        <v>28</v>
      </c>
      <c r="E24" s="30">
        <v>3636.7200000000003</v>
      </c>
      <c r="F24" s="31">
        <v>3.5</v>
      </c>
      <c r="G24" s="22">
        <v>0</v>
      </c>
      <c r="H24" s="23"/>
    </row>
    <row r="25" spans="2:8" ht="14.25" x14ac:dyDescent="0.2">
      <c r="B25" s="45">
        <v>30501</v>
      </c>
      <c r="C25" s="37" t="s">
        <v>63</v>
      </c>
      <c r="D25" s="29" t="s">
        <v>28</v>
      </c>
      <c r="E25" s="30">
        <v>3879.8999999999996</v>
      </c>
      <c r="F25" s="31">
        <v>3.1</v>
      </c>
      <c r="G25" s="22">
        <v>0</v>
      </c>
      <c r="H25" s="23"/>
    </row>
    <row r="26" spans="2:8" ht="13.5" x14ac:dyDescent="0.25">
      <c r="B26" s="24"/>
      <c r="C26" s="25" t="s">
        <v>17</v>
      </c>
      <c r="D26" s="24"/>
      <c r="E26" s="26"/>
      <c r="F26" s="47"/>
      <c r="G26" s="22">
        <v>0</v>
      </c>
      <c r="H26" s="19"/>
    </row>
    <row r="27" spans="2:8" ht="15.75" customHeight="1" x14ac:dyDescent="0.2">
      <c r="B27" s="45">
        <v>40101</v>
      </c>
      <c r="C27" s="37" t="s">
        <v>56</v>
      </c>
      <c r="D27" s="29" t="s">
        <v>28</v>
      </c>
      <c r="E27" s="30">
        <v>2120</v>
      </c>
      <c r="F27" s="31">
        <v>2.9</v>
      </c>
      <c r="G27" s="22">
        <v>0</v>
      </c>
      <c r="H27" s="19"/>
    </row>
    <row r="28" spans="2:8" ht="16.5" customHeight="1" x14ac:dyDescent="0.2">
      <c r="B28" s="45">
        <v>40501</v>
      </c>
      <c r="C28" s="37" t="s">
        <v>36</v>
      </c>
      <c r="D28" s="29" t="s">
        <v>28</v>
      </c>
      <c r="E28" s="30">
        <v>3233.25</v>
      </c>
      <c r="F28" s="31">
        <v>6</v>
      </c>
      <c r="G28" s="22">
        <v>0</v>
      </c>
      <c r="H28" s="23"/>
    </row>
    <row r="29" spans="2:8" ht="16.5" customHeight="1" x14ac:dyDescent="0.2">
      <c r="B29" s="45">
        <v>40501</v>
      </c>
      <c r="C29" s="37" t="s">
        <v>43</v>
      </c>
      <c r="D29" s="29" t="s">
        <v>28</v>
      </c>
      <c r="E29" s="30">
        <v>2712.6000000000004</v>
      </c>
      <c r="F29" s="31">
        <v>6.8</v>
      </c>
      <c r="G29" s="22">
        <v>0</v>
      </c>
      <c r="H29" s="23"/>
    </row>
    <row r="30" spans="2:8" ht="16.5" customHeight="1" x14ac:dyDescent="0.2">
      <c r="B30" s="45">
        <v>40511</v>
      </c>
      <c r="C30" s="37" t="s">
        <v>61</v>
      </c>
      <c r="D30" s="29" t="s">
        <v>28</v>
      </c>
      <c r="E30" s="30">
        <v>318</v>
      </c>
      <c r="F30" s="31">
        <v>7</v>
      </c>
      <c r="G30" s="22">
        <v>0</v>
      </c>
      <c r="H30" s="23"/>
    </row>
    <row r="31" spans="2:8" ht="14.25" customHeight="1" x14ac:dyDescent="0.2">
      <c r="B31" s="45">
        <v>42001</v>
      </c>
      <c r="C31" s="37" t="s">
        <v>38</v>
      </c>
      <c r="D31" s="29" t="s">
        <v>28</v>
      </c>
      <c r="E31" s="30">
        <v>286</v>
      </c>
      <c r="F31" s="31">
        <v>0.3</v>
      </c>
      <c r="G31" s="22">
        <v>0</v>
      </c>
      <c r="H31" s="23"/>
    </row>
    <row r="32" spans="2:8" ht="14.25" customHeight="1" x14ac:dyDescent="0.2">
      <c r="B32" s="45">
        <v>43002</v>
      </c>
      <c r="C32" s="37" t="s">
        <v>44</v>
      </c>
      <c r="D32" s="29" t="s">
        <v>28</v>
      </c>
      <c r="E32" s="30">
        <v>2395</v>
      </c>
      <c r="F32" s="31">
        <v>15</v>
      </c>
      <c r="G32" s="22">
        <v>0</v>
      </c>
      <c r="H32" s="23"/>
    </row>
    <row r="33" spans="2:8" ht="16.5" customHeight="1" x14ac:dyDescent="0.2">
      <c r="B33" s="45">
        <v>43002</v>
      </c>
      <c r="C33" s="37" t="s">
        <v>60</v>
      </c>
      <c r="D33" s="29" t="s">
        <v>28</v>
      </c>
      <c r="E33" s="30">
        <v>286</v>
      </c>
      <c r="F33" s="31">
        <v>18</v>
      </c>
      <c r="G33" s="22">
        <v>0</v>
      </c>
      <c r="H33" s="23"/>
    </row>
    <row r="34" spans="2:8" ht="16.5" customHeight="1" x14ac:dyDescent="0.2">
      <c r="B34" s="45">
        <v>43002</v>
      </c>
      <c r="C34" s="37" t="s">
        <v>64</v>
      </c>
      <c r="D34" s="29" t="s">
        <v>28</v>
      </c>
      <c r="E34" s="30">
        <v>2180</v>
      </c>
      <c r="F34" s="31">
        <v>18</v>
      </c>
      <c r="G34" s="22">
        <v>0</v>
      </c>
      <c r="H34" s="23"/>
    </row>
    <row r="35" spans="2:8" ht="16.5" customHeight="1" x14ac:dyDescent="0.2">
      <c r="B35" s="45">
        <v>44501</v>
      </c>
      <c r="C35" s="37" t="s">
        <v>54</v>
      </c>
      <c r="D35" s="38" t="s">
        <v>28</v>
      </c>
      <c r="E35" s="39">
        <v>72</v>
      </c>
      <c r="F35" s="31">
        <v>3.8</v>
      </c>
      <c r="G35" s="22">
        <v>0</v>
      </c>
      <c r="H35" s="23"/>
    </row>
    <row r="36" spans="2:8" ht="15" customHeight="1" x14ac:dyDescent="0.2">
      <c r="B36" s="45">
        <v>45001</v>
      </c>
      <c r="C36" s="37" t="s">
        <v>59</v>
      </c>
      <c r="D36" s="29" t="s">
        <v>2</v>
      </c>
      <c r="E36" s="30">
        <v>388</v>
      </c>
      <c r="F36" s="31">
        <v>22</v>
      </c>
      <c r="G36" s="22">
        <v>0</v>
      </c>
      <c r="H36" s="23"/>
    </row>
    <row r="37" spans="2:8" ht="15" customHeight="1" x14ac:dyDescent="0.2">
      <c r="B37" s="60"/>
      <c r="C37" s="55" t="s">
        <v>48</v>
      </c>
      <c r="D37" s="60"/>
      <c r="E37" s="61"/>
      <c r="F37" s="62"/>
      <c r="G37" s="22">
        <v>0</v>
      </c>
      <c r="H37" s="23"/>
    </row>
    <row r="38" spans="2:8" ht="15" customHeight="1" x14ac:dyDescent="0.2">
      <c r="B38" s="45">
        <v>51001</v>
      </c>
      <c r="C38" s="37" t="s">
        <v>53</v>
      </c>
      <c r="D38" s="38" t="s">
        <v>2</v>
      </c>
      <c r="E38" s="63">
        <v>43</v>
      </c>
      <c r="F38" s="31">
        <v>120</v>
      </c>
      <c r="G38" s="22">
        <v>0</v>
      </c>
      <c r="H38" s="23"/>
    </row>
    <row r="39" spans="2:8" ht="15" customHeight="1" x14ac:dyDescent="0.2">
      <c r="B39" s="45">
        <v>51001</v>
      </c>
      <c r="C39" s="37" t="s">
        <v>66</v>
      </c>
      <c r="D39" s="38" t="s">
        <v>2</v>
      </c>
      <c r="E39" s="63">
        <v>8</v>
      </c>
      <c r="F39" s="31">
        <v>210</v>
      </c>
      <c r="G39" s="22">
        <v>0</v>
      </c>
      <c r="H39" s="23"/>
    </row>
    <row r="40" spans="2:8" ht="16.5" customHeight="1" x14ac:dyDescent="0.25">
      <c r="B40" s="24"/>
      <c r="C40" s="25" t="s">
        <v>18</v>
      </c>
      <c r="D40" s="24"/>
      <c r="E40" s="26"/>
      <c r="F40" s="47"/>
      <c r="G40" s="22">
        <v>0</v>
      </c>
      <c r="H40" s="19"/>
    </row>
    <row r="41" spans="2:8" ht="16.5" customHeight="1" x14ac:dyDescent="0.2">
      <c r="B41" s="45">
        <v>70107</v>
      </c>
      <c r="C41" s="37" t="s">
        <v>37</v>
      </c>
      <c r="D41" s="29" t="s">
        <v>9</v>
      </c>
      <c r="E41" s="30">
        <v>12</v>
      </c>
      <c r="F41" s="31">
        <v>85</v>
      </c>
      <c r="G41" s="22">
        <v>0</v>
      </c>
      <c r="H41" s="19"/>
    </row>
    <row r="42" spans="2:8" ht="16.5" customHeight="1" x14ac:dyDescent="0.2">
      <c r="B42" s="45">
        <v>70108</v>
      </c>
      <c r="C42" s="28" t="s">
        <v>19</v>
      </c>
      <c r="D42" s="29" t="s">
        <v>9</v>
      </c>
      <c r="E42" s="30">
        <v>8</v>
      </c>
      <c r="F42" s="31">
        <v>65</v>
      </c>
      <c r="G42" s="22">
        <v>0</v>
      </c>
      <c r="H42" s="19"/>
    </row>
    <row r="43" spans="2:8" ht="16.5" customHeight="1" x14ac:dyDescent="0.2">
      <c r="B43" s="45">
        <v>70201</v>
      </c>
      <c r="C43" s="37" t="s">
        <v>51</v>
      </c>
      <c r="D43" s="29" t="s">
        <v>28</v>
      </c>
      <c r="E43" s="30">
        <v>18</v>
      </c>
      <c r="F43" s="31">
        <v>8</v>
      </c>
      <c r="G43" s="22">
        <v>0</v>
      </c>
      <c r="H43" s="19"/>
    </row>
    <row r="44" spans="2:8" ht="16.5" customHeight="1" x14ac:dyDescent="0.2">
      <c r="B44" s="45">
        <v>70202</v>
      </c>
      <c r="C44" s="37" t="s">
        <v>52</v>
      </c>
      <c r="D44" s="29" t="s">
        <v>28</v>
      </c>
      <c r="E44" s="30">
        <v>0</v>
      </c>
      <c r="F44" s="31">
        <v>20</v>
      </c>
      <c r="G44" s="22">
        <v>0</v>
      </c>
      <c r="H44" s="23"/>
    </row>
    <row r="45" spans="2:8" ht="16.5" customHeight="1" x14ac:dyDescent="0.2">
      <c r="B45" s="45">
        <v>70402</v>
      </c>
      <c r="C45" s="37" t="s">
        <v>57</v>
      </c>
      <c r="D45" s="38" t="s">
        <v>2</v>
      </c>
      <c r="E45" s="30">
        <v>39</v>
      </c>
      <c r="F45" s="31">
        <v>130</v>
      </c>
      <c r="G45" s="22">
        <v>0</v>
      </c>
      <c r="H45" s="23"/>
    </row>
    <row r="46" spans="2:8" ht="16.5" customHeight="1" x14ac:dyDescent="0.2">
      <c r="B46" s="45">
        <v>70405</v>
      </c>
      <c r="C46" s="37" t="s">
        <v>67</v>
      </c>
      <c r="D46" s="38" t="s">
        <v>9</v>
      </c>
      <c r="E46" s="30">
        <v>2</v>
      </c>
      <c r="F46" s="31">
        <v>3200</v>
      </c>
      <c r="G46" s="22">
        <v>0</v>
      </c>
      <c r="H46" s="23"/>
    </row>
    <row r="47" spans="2:8" ht="26.25" customHeight="1" x14ac:dyDescent="0.2">
      <c r="B47" s="45">
        <v>70901</v>
      </c>
      <c r="C47" s="28" t="s">
        <v>42</v>
      </c>
      <c r="D47" s="29" t="s">
        <v>3</v>
      </c>
      <c r="E47" s="30">
        <v>1</v>
      </c>
      <c r="F47" s="31">
        <v>1500</v>
      </c>
      <c r="G47" s="22">
        <v>0</v>
      </c>
      <c r="H47" s="23"/>
    </row>
    <row r="48" spans="2:8" ht="18" customHeight="1" x14ac:dyDescent="0.25">
      <c r="B48" s="56"/>
      <c r="C48" s="55" t="s">
        <v>46</v>
      </c>
      <c r="D48" s="56"/>
      <c r="E48" s="57"/>
      <c r="F48" s="47"/>
      <c r="G48" s="22">
        <v>0</v>
      </c>
      <c r="H48" s="23"/>
    </row>
    <row r="49" spans="1:8" ht="16.5" customHeight="1" x14ac:dyDescent="0.2">
      <c r="B49" s="45">
        <v>80213</v>
      </c>
      <c r="C49" s="37" t="s">
        <v>49</v>
      </c>
      <c r="D49" s="38" t="s">
        <v>2</v>
      </c>
      <c r="E49" s="39">
        <v>6</v>
      </c>
      <c r="F49" s="31">
        <v>50</v>
      </c>
      <c r="G49" s="22">
        <v>0</v>
      </c>
      <c r="H49" s="23"/>
    </row>
    <row r="50" spans="1:8" ht="13.5" x14ac:dyDescent="0.25">
      <c r="B50" s="24"/>
      <c r="C50" s="25" t="s">
        <v>23</v>
      </c>
      <c r="D50" s="24"/>
      <c r="E50" s="26"/>
      <c r="F50" s="47"/>
      <c r="G50" s="22">
        <v>0</v>
      </c>
      <c r="H50" s="19"/>
    </row>
    <row r="51" spans="1:8" ht="14.25" x14ac:dyDescent="0.2">
      <c r="B51" s="45">
        <v>90201</v>
      </c>
      <c r="C51" s="37" t="s">
        <v>34</v>
      </c>
      <c r="D51" s="38" t="s">
        <v>28</v>
      </c>
      <c r="E51" s="39">
        <v>3300</v>
      </c>
      <c r="F51" s="31">
        <v>2.5</v>
      </c>
      <c r="G51" s="22">
        <v>0</v>
      </c>
      <c r="H51" s="19"/>
    </row>
    <row r="52" spans="1:8" ht="13.5" x14ac:dyDescent="0.2">
      <c r="B52" s="52"/>
      <c r="C52" s="58"/>
      <c r="D52" s="59"/>
      <c r="E52" s="53"/>
      <c r="F52" s="40"/>
      <c r="G52" s="54"/>
      <c r="H52" s="23"/>
    </row>
    <row r="53" spans="1:8" ht="14.25" x14ac:dyDescent="0.2">
      <c r="B53" s="70" t="s">
        <v>22</v>
      </c>
      <c r="C53" s="71"/>
      <c r="D53" s="71"/>
      <c r="E53" s="71"/>
      <c r="F53" s="72"/>
      <c r="G53" s="51">
        <f>SUM(G7:G52)</f>
        <v>0</v>
      </c>
      <c r="H53" s="23"/>
    </row>
    <row r="54" spans="1:8" ht="13.5" x14ac:dyDescent="0.2">
      <c r="A54" s="4"/>
      <c r="B54" s="32"/>
      <c r="C54" s="32"/>
      <c r="D54" s="32"/>
      <c r="E54" s="33"/>
      <c r="F54" s="34" t="s">
        <v>30</v>
      </c>
      <c r="G54" s="23">
        <f>ROUND(G53*0.05,0)</f>
        <v>0</v>
      </c>
      <c r="H54" s="23"/>
    </row>
    <row r="55" spans="1:8" ht="13.5" x14ac:dyDescent="0.2">
      <c r="A55" s="4"/>
      <c r="C55" s="4"/>
      <c r="D55" s="32"/>
      <c r="E55" s="33"/>
      <c r="F55" s="35" t="s">
        <v>24</v>
      </c>
      <c r="G55" s="23">
        <f>G53+G54</f>
        <v>0</v>
      </c>
      <c r="H55" s="23"/>
    </row>
    <row r="56" spans="1:8" ht="13.5" x14ac:dyDescent="0.2">
      <c r="A56" s="4"/>
      <c r="D56" s="32"/>
      <c r="E56" s="33"/>
      <c r="F56" s="64" t="s">
        <v>58</v>
      </c>
      <c r="G56" s="23">
        <f>G55*0.22</f>
        <v>0</v>
      </c>
      <c r="H56" s="23"/>
    </row>
    <row r="57" spans="1:8" ht="13.5" x14ac:dyDescent="0.2">
      <c r="A57" s="4"/>
      <c r="B57" s="2"/>
      <c r="C57" s="4"/>
      <c r="D57" s="4"/>
      <c r="E57" s="33"/>
      <c r="F57" s="36" t="s">
        <v>21</v>
      </c>
      <c r="G57" s="23">
        <f>G55+G56</f>
        <v>0</v>
      </c>
      <c r="H57" s="23"/>
    </row>
    <row r="58" spans="1:8" ht="13.5" x14ac:dyDescent="0.2">
      <c r="A58" s="4"/>
      <c r="B58" s="2" t="s">
        <v>25</v>
      </c>
      <c r="C58" s="4"/>
      <c r="D58" s="4"/>
      <c r="E58" s="33"/>
      <c r="F58" s="36"/>
      <c r="G58" s="23"/>
      <c r="H58" s="23"/>
    </row>
    <row r="59" spans="1:8" ht="43.5" customHeight="1" x14ac:dyDescent="0.2">
      <c r="A59" s="4"/>
      <c r="B59" s="67" t="s">
        <v>26</v>
      </c>
      <c r="C59" s="67"/>
      <c r="D59" s="67"/>
      <c r="E59" s="67"/>
      <c r="F59" s="67"/>
      <c r="G59" s="67"/>
      <c r="H59" s="23"/>
    </row>
    <row r="60" spans="1:8" ht="24.75" customHeight="1" x14ac:dyDescent="0.2">
      <c r="A60" s="4"/>
      <c r="B60" s="67" t="s">
        <v>27</v>
      </c>
      <c r="C60" s="67"/>
      <c r="D60" s="67"/>
      <c r="E60" s="67"/>
      <c r="F60" s="67"/>
      <c r="G60" s="67"/>
      <c r="H60" s="23"/>
    </row>
    <row r="61" spans="1:8" ht="12" customHeight="1" x14ac:dyDescent="0.2">
      <c r="A61" s="4"/>
      <c r="B61" s="68" t="s">
        <v>39</v>
      </c>
      <c r="C61" s="69"/>
      <c r="D61" s="69"/>
      <c r="E61" s="69"/>
      <c r="F61" s="69"/>
      <c r="G61" s="69"/>
      <c r="H61" s="32"/>
    </row>
    <row r="62" spans="1:8" x14ac:dyDescent="0.2">
      <c r="A62" s="4"/>
      <c r="B62" s="2"/>
      <c r="D62" s="4"/>
      <c r="E62" s="33"/>
      <c r="F62" s="32"/>
      <c r="G62" s="32"/>
      <c r="H62" s="32"/>
    </row>
    <row r="63" spans="1:8" x14ac:dyDescent="0.2">
      <c r="A63" s="4"/>
      <c r="B63" s="4"/>
      <c r="C63" s="4"/>
      <c r="D63" s="4"/>
      <c r="E63" s="33"/>
      <c r="F63" s="32"/>
      <c r="G63" s="32"/>
      <c r="H63" s="32"/>
    </row>
    <row r="64" spans="1:8" x14ac:dyDescent="0.2">
      <c r="A64" s="4"/>
      <c r="B64" s="4"/>
      <c r="C64" s="4"/>
      <c r="D64" s="4"/>
      <c r="E64" s="33"/>
      <c r="F64" s="32"/>
      <c r="G64" s="32"/>
      <c r="H64" s="32"/>
    </row>
    <row r="65" spans="1:8" x14ac:dyDescent="0.2">
      <c r="A65" s="4"/>
      <c r="B65" s="4"/>
      <c r="C65" s="4"/>
      <c r="D65" s="4"/>
      <c r="E65" s="33"/>
      <c r="F65" s="32"/>
      <c r="G65" s="32"/>
      <c r="H65" s="32"/>
    </row>
    <row r="66" spans="1:8" x14ac:dyDescent="0.2">
      <c r="A66" s="4"/>
      <c r="B66" s="4"/>
      <c r="C66" s="4"/>
      <c r="D66" s="4"/>
      <c r="E66" s="33"/>
      <c r="F66" s="32"/>
      <c r="G66" s="32"/>
      <c r="H66" s="32"/>
    </row>
    <row r="67" spans="1:8" ht="20.25" customHeight="1" x14ac:dyDescent="0.2">
      <c r="A67" s="4"/>
      <c r="B67" s="4"/>
      <c r="C67" s="4"/>
      <c r="D67" s="4"/>
      <c r="E67" s="33"/>
      <c r="F67" s="32"/>
      <c r="G67" s="32"/>
      <c r="H67" s="32"/>
    </row>
    <row r="68" spans="1:8" ht="20.25" customHeight="1" x14ac:dyDescent="0.2">
      <c r="A68" s="4"/>
      <c r="B68" s="4"/>
      <c r="C68" s="4"/>
      <c r="D68" s="4"/>
      <c r="E68" s="33"/>
      <c r="F68" s="32"/>
      <c r="G68" s="32"/>
      <c r="H68" s="32"/>
    </row>
    <row r="69" spans="1:8" ht="20.25" customHeight="1" x14ac:dyDescent="0.2">
      <c r="A69" s="4"/>
      <c r="B69" s="4"/>
      <c r="C69" s="4"/>
      <c r="D69" s="4"/>
      <c r="E69" s="33"/>
      <c r="F69" s="32"/>
      <c r="G69" s="32"/>
      <c r="H69" s="32"/>
    </row>
    <row r="70" spans="1:8" ht="17.25" customHeight="1" x14ac:dyDescent="0.2">
      <c r="A70" s="4"/>
      <c r="B70" s="4"/>
      <c r="C70" s="4"/>
      <c r="D70" s="4"/>
      <c r="E70" s="33"/>
      <c r="F70" s="32"/>
      <c r="G70" s="32"/>
      <c r="H70" s="32"/>
    </row>
    <row r="71" spans="1:8" ht="19.5" customHeight="1" x14ac:dyDescent="0.2">
      <c r="A71" s="4"/>
      <c r="B71" s="4"/>
      <c r="C71" s="4"/>
      <c r="D71" s="4"/>
      <c r="E71" s="33"/>
      <c r="F71" s="32"/>
      <c r="G71" s="32"/>
      <c r="H71" s="32"/>
    </row>
    <row r="72" spans="1:8" ht="18" customHeight="1" x14ac:dyDescent="0.2">
      <c r="A72" s="4"/>
      <c r="B72" s="4"/>
      <c r="C72" s="4"/>
      <c r="D72" s="4"/>
      <c r="E72" s="33"/>
      <c r="F72" s="32"/>
      <c r="G72" s="32"/>
      <c r="H72" s="32"/>
    </row>
    <row r="73" spans="1:8" ht="18" customHeight="1" x14ac:dyDescent="0.2">
      <c r="A73" s="4"/>
      <c r="B73" s="4"/>
      <c r="C73" s="4"/>
      <c r="D73" s="4"/>
      <c r="E73" s="33"/>
      <c r="F73" s="32"/>
      <c r="G73" s="32"/>
      <c r="H73" s="32"/>
    </row>
    <row r="74" spans="1:8" ht="20.25" customHeight="1" x14ac:dyDescent="0.2">
      <c r="A74" s="4"/>
      <c r="B74" s="4"/>
      <c r="C74" s="4"/>
      <c r="D74" s="4"/>
      <c r="E74" s="33"/>
      <c r="F74" s="32"/>
      <c r="G74" s="32"/>
      <c r="H74" s="32"/>
    </row>
    <row r="75" spans="1:8" x14ac:dyDescent="0.2">
      <c r="A75" s="4"/>
      <c r="B75" s="4"/>
      <c r="C75" s="4"/>
      <c r="D75" s="4"/>
      <c r="E75" s="33"/>
      <c r="F75" s="32"/>
      <c r="G75" s="32"/>
      <c r="H75" s="32"/>
    </row>
    <row r="76" spans="1:8" x14ac:dyDescent="0.2">
      <c r="A76" s="4"/>
      <c r="B76" s="4"/>
      <c r="C76" s="4"/>
      <c r="D76" s="4"/>
      <c r="E76" s="33"/>
      <c r="F76" s="32"/>
      <c r="G76" s="32"/>
      <c r="H76" s="32"/>
    </row>
    <row r="77" spans="1:8" x14ac:dyDescent="0.2">
      <c r="A77" s="4"/>
      <c r="B77" s="4"/>
      <c r="C77" s="4"/>
      <c r="D77" s="4"/>
      <c r="E77" s="33"/>
      <c r="F77" s="32"/>
      <c r="G77" s="32"/>
      <c r="H77" s="32"/>
    </row>
    <row r="78" spans="1:8" x14ac:dyDescent="0.2">
      <c r="A78" s="4"/>
      <c r="B78" s="4"/>
      <c r="C78" s="4"/>
      <c r="D78" s="4"/>
      <c r="E78" s="33"/>
      <c r="F78" s="32"/>
      <c r="G78" s="32"/>
      <c r="H78" s="32"/>
    </row>
    <row r="79" spans="1:8" x14ac:dyDescent="0.2">
      <c r="A79" s="4"/>
      <c r="B79" s="4"/>
      <c r="C79" s="4"/>
      <c r="D79" s="4"/>
      <c r="E79" s="33"/>
      <c r="F79" s="32"/>
      <c r="G79" s="32"/>
      <c r="H79" s="32"/>
    </row>
    <row r="80" spans="1:8" x14ac:dyDescent="0.2">
      <c r="A80" s="4"/>
      <c r="B80" s="4"/>
      <c r="C80" s="4"/>
      <c r="D80" s="4"/>
      <c r="E80" s="33"/>
      <c r="F80" s="32"/>
      <c r="G80" s="32"/>
      <c r="H80" s="32"/>
    </row>
  </sheetData>
  <mergeCells count="6">
    <mergeCell ref="B1:G1"/>
    <mergeCell ref="B59:G59"/>
    <mergeCell ref="B60:G60"/>
    <mergeCell ref="B61:G61"/>
    <mergeCell ref="B53:F53"/>
    <mergeCell ref="B2:G2"/>
  </mergeCells>
  <pageMargins left="0.70866141732283505" right="0.31496062992126" top="1.14173228346457" bottom="0.74803149606299202" header="0.31496062992126" footer="0.31496062992126"/>
  <pageSetup paperSize="9" orientation="portrait" r:id="rId1"/>
  <headerFooter>
    <oddHeader>&amp;LTartu maakond, Roiu alevikus Vana-Kastre - Roiu kergliiklustee ehitusprojekt
Põhilprojekt
Palmpro OÜ/Teede Kavand OÜ  Töö nr 374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Kululoend </vt:lpstr>
      <vt:lpstr>'Kululoend '!Prinditiitlid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</dc:creator>
  <cp:lastModifiedBy>Olev Saago</cp:lastModifiedBy>
  <cp:lastPrinted>2025-10-02T14:37:49Z</cp:lastPrinted>
  <dcterms:created xsi:type="dcterms:W3CDTF">1998-03-25T15:42:30Z</dcterms:created>
  <dcterms:modified xsi:type="dcterms:W3CDTF">2025-10-02T14:37:59Z</dcterms:modified>
</cp:coreProperties>
</file>